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5a470b34f4b910/Documents/J.Prevert/2025-2026/Fiches/D3/"/>
    </mc:Choice>
  </mc:AlternateContent>
  <xr:revisionPtr revIDLastSave="1" documentId="8_{AF7BA80C-D5DE-4394-B25E-40A00ACD87F5}" xr6:coauthVersionLast="47" xr6:coauthVersionMax="47" xr10:uidLastSave="{FEC3798B-5CC6-49C9-A5EE-C3D851DBA25D}"/>
  <bookViews>
    <workbookView xWindow="-108" yWindow="-108" windowWidth="23256" windowHeight="13176" xr2:uid="{0022FEC5-9ADE-47CE-A912-28703464CFEB}"/>
  </bookViews>
  <sheets>
    <sheet name="DN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L14" i="1"/>
  <c r="L12" i="1"/>
  <c r="L10" i="1"/>
  <c r="L8" i="1"/>
  <c r="L6" i="1"/>
  <c r="K16" i="1" l="1"/>
  <c r="J18" i="1" s="1"/>
  <c r="L4" i="1"/>
  <c r="F4" i="1"/>
  <c r="E5" i="1"/>
  <c r="F5" i="1" s="1"/>
  <c r="E15" i="1"/>
  <c r="F15" i="1" s="1"/>
  <c r="E11" i="1"/>
  <c r="F11" i="1" s="1"/>
  <c r="E12" i="1"/>
  <c r="F12" i="1" s="1"/>
  <c r="E10" i="1"/>
  <c r="F10" i="1" s="1"/>
  <c r="E14" i="1"/>
  <c r="F14" i="1" s="1"/>
  <c r="E13" i="1"/>
  <c r="F13" i="1" s="1"/>
  <c r="E8" i="1"/>
  <c r="F8" i="1" s="1"/>
  <c r="E7" i="1"/>
  <c r="F7" i="1" s="1"/>
  <c r="E9" i="1"/>
  <c r="F9" i="1" s="1"/>
  <c r="E16" i="1"/>
  <c r="F16" i="1" s="1"/>
  <c r="E6" i="1"/>
  <c r="F6" i="1" s="1"/>
  <c r="E18" i="1" l="1"/>
  <c r="F20" i="1" s="1"/>
  <c r="H20" i="1" s="1"/>
  <c r="L16" i="1"/>
</calcChain>
</file>

<file path=xl/sharedStrings.xml><?xml version="1.0" encoding="utf-8"?>
<sst xmlns="http://schemas.openxmlformats.org/spreadsheetml/2006/main" count="34" uniqueCount="28">
  <si>
    <t>Français</t>
  </si>
  <si>
    <t>Histoire-Géographie</t>
  </si>
  <si>
    <t>EMC</t>
  </si>
  <si>
    <t>LV2</t>
  </si>
  <si>
    <t>Anglais</t>
  </si>
  <si>
    <t>Arts plastiques</t>
  </si>
  <si>
    <t>Education musicale</t>
  </si>
  <si>
    <t>EPS</t>
  </si>
  <si>
    <t>Mathématiques</t>
  </si>
  <si>
    <t>Physique-Chimie</t>
  </si>
  <si>
    <t>SVT</t>
  </si>
  <si>
    <t>Technologie</t>
  </si>
  <si>
    <t>Latin</t>
  </si>
  <si>
    <t>T1</t>
  </si>
  <si>
    <t>T2</t>
  </si>
  <si>
    <t>T3</t>
  </si>
  <si>
    <t>Année</t>
  </si>
  <si>
    <t>Contrôle continu</t>
  </si>
  <si>
    <t>Moyenne</t>
  </si>
  <si>
    <t>Examen</t>
  </si>
  <si>
    <t>Oral</t>
  </si>
  <si>
    <t>Notes</t>
  </si>
  <si>
    <t>Sciences</t>
  </si>
  <si>
    <t>Coeff</t>
  </si>
  <si>
    <t>Points</t>
  </si>
  <si>
    <t>Total</t>
  </si>
  <si>
    <t>BREVET</t>
  </si>
  <si>
    <t>Mon brevet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</si>
</sst>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/&quot;\ 0"/>
    <numFmt numFmtId="166" formatCode="0.00&quot; /20&quot;"/>
  </numFmts>
  <fonts count="1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4" fillId="8" borderId="1" xfId="0" applyNumberFormat="1" applyFont="1" applyFill="1" applyBorder="1"/>
    <xf numFmtId="2" fontId="1" fillId="8" borderId="1" xfId="0" applyNumberFormat="1" applyFont="1" applyFill="1" applyBorder="1" applyProtection="1">
      <protection locked="0"/>
    </xf>
    <xf numFmtId="2" fontId="6" fillId="0" borderId="0" xfId="0" applyNumberFormat="1" applyFont="1"/>
    <xf numFmtId="2" fontId="10" fillId="9" borderId="0" xfId="0" applyNumberFormat="1" applyFont="1" applyFill="1"/>
    <xf numFmtId="2" fontId="5" fillId="0" borderId="0" xfId="0" applyNumberFormat="1" applyFont="1"/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1" fillId="9" borderId="0" xfId="0" applyNumberFormat="1" applyFont="1" applyFill="1" applyAlignment="1">
      <alignment horizontal="center"/>
    </xf>
    <xf numFmtId="2" fontId="2" fillId="0" borderId="0" xfId="0" quotePrefix="1" applyNumberFormat="1" applyFont="1" applyAlignment="1">
      <alignment horizontal="center"/>
    </xf>
    <xf numFmtId="2" fontId="1" fillId="8" borderId="0" xfId="0" applyNumberFormat="1" applyFont="1" applyFill="1"/>
    <xf numFmtId="2" fontId="2" fillId="7" borderId="1" xfId="0" applyNumberFormat="1" applyFont="1" applyFill="1" applyBorder="1" applyAlignment="1">
      <alignment vertical="center"/>
    </xf>
    <xf numFmtId="2" fontId="1" fillId="9" borderId="0" xfId="0" applyNumberFormat="1" applyFont="1" applyFill="1"/>
    <xf numFmtId="2" fontId="1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7" fillId="0" borderId="0" xfId="0" applyNumberFormat="1" applyFont="1"/>
    <xf numFmtId="2" fontId="7" fillId="0" borderId="0" xfId="0" applyNumberFormat="1" applyFont="1" applyAlignment="1">
      <alignment vertical="center"/>
    </xf>
    <xf numFmtId="2" fontId="7" fillId="9" borderId="0" xfId="0" applyNumberFormat="1" applyFont="1" applyFill="1"/>
    <xf numFmtId="2" fontId="9" fillId="2" borderId="0" xfId="0" applyNumberFormat="1" applyFont="1" applyFill="1" applyAlignment="1">
      <alignment horizont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66" fontId="9" fillId="2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166" fontId="8" fillId="2" borderId="0" xfId="0" applyNumberFormat="1" applyFont="1" applyFill="1" applyAlignment="1">
      <alignment horizontal="right" vertical="center"/>
    </xf>
    <xf numFmtId="2" fontId="3" fillId="3" borderId="0" xfId="0" applyNumberFormat="1" applyFont="1" applyFill="1" applyAlignment="1">
      <alignment horizontal="left" vertical="center"/>
    </xf>
    <xf numFmtId="2" fontId="4" fillId="3" borderId="2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3" xfId="0" quotePrefix="1" applyNumberFormat="1" applyFont="1" applyFill="1" applyBorder="1" applyAlignment="1">
      <alignment horizontal="center" vertical="center"/>
    </xf>
    <xf numFmtId="165" fontId="1" fillId="3" borderId="5" xfId="0" quotePrefix="1" applyNumberFormat="1" applyFont="1" applyFill="1" applyBorder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2" fontId="2" fillId="7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left" vertical="center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4" borderId="3" xfId="0" quotePrefix="1" applyNumberFormat="1" applyFont="1" applyFill="1" applyBorder="1" applyAlignment="1">
      <alignment horizontal="center" vertical="center"/>
    </xf>
    <xf numFmtId="165" fontId="1" fillId="4" borderId="5" xfId="0" quotePrefix="1" applyNumberFormat="1" applyFont="1" applyFill="1" applyBorder="1" applyAlignment="1">
      <alignment horizontal="center" vertical="center"/>
    </xf>
    <xf numFmtId="2" fontId="3" fillId="6" borderId="0" xfId="0" applyNumberFormat="1" applyFont="1" applyFill="1" applyAlignment="1">
      <alignment horizontal="left" vertical="center"/>
    </xf>
    <xf numFmtId="2" fontId="4" fillId="6" borderId="2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6" borderId="3" xfId="0" quotePrefix="1" applyNumberFormat="1" applyFont="1" applyFill="1" applyBorder="1" applyAlignment="1">
      <alignment horizontal="center" vertical="center"/>
    </xf>
    <xf numFmtId="165" fontId="1" fillId="6" borderId="5" xfId="0" quotePrefix="1" applyNumberFormat="1" applyFont="1" applyFill="1" applyBorder="1" applyAlignment="1">
      <alignment horizontal="center" vertical="center"/>
    </xf>
    <xf numFmtId="2" fontId="3" fillId="5" borderId="0" xfId="0" applyNumberFormat="1" applyFont="1" applyFill="1" applyAlignment="1">
      <alignment horizontal="left" vertical="center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1" fillId="5" borderId="3" xfId="0" quotePrefix="1" applyNumberFormat="1" applyFont="1" applyFill="1" applyBorder="1" applyAlignment="1">
      <alignment horizontal="center" vertical="center"/>
    </xf>
    <xf numFmtId="165" fontId="1" fillId="5" borderId="5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A569-407A-465B-BA78-E5C9A710DBCF}">
  <dimension ref="A1:L20"/>
  <sheetViews>
    <sheetView tabSelected="1" workbookViewId="0">
      <selection activeCell="E4" sqref="E4"/>
    </sheetView>
  </sheetViews>
  <sheetFormatPr baseColWidth="10" defaultRowHeight="18" x14ac:dyDescent="0.35"/>
  <cols>
    <col min="1" max="1" width="21.77734375" style="13" bestFit="1" customWidth="1"/>
    <col min="2" max="5" width="8.33203125" style="13" bestFit="1" customWidth="1"/>
    <col min="6" max="6" width="7.44140625" style="17" bestFit="1" customWidth="1"/>
    <col min="7" max="7" width="6.33203125" style="13" customWidth="1"/>
    <col min="8" max="8" width="21.77734375" style="13" bestFit="1" customWidth="1"/>
    <col min="9" max="9" width="9.88671875" style="13" bestFit="1" customWidth="1"/>
    <col min="10" max="10" width="6.21875" style="14" bestFit="1" customWidth="1"/>
    <col min="11" max="11" width="5.21875" style="14" bestFit="1" customWidth="1"/>
    <col min="12" max="12" width="6.44140625" style="13" bestFit="1" customWidth="1"/>
    <col min="13" max="16384" width="11.5546875" style="13"/>
  </cols>
  <sheetData>
    <row r="1" spans="1:12" s="3" customFormat="1" ht="36.6" x14ac:dyDescent="0.7">
      <c r="A1" s="23" t="s">
        <v>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5" customFormat="1" ht="23.4" x14ac:dyDescent="0.45">
      <c r="A2" s="24" t="s">
        <v>17</v>
      </c>
      <c r="B2" s="24"/>
      <c r="C2" s="24"/>
      <c r="D2" s="24"/>
      <c r="E2" s="24"/>
      <c r="F2" s="24"/>
      <c r="G2" s="4"/>
      <c r="H2" s="24" t="s">
        <v>19</v>
      </c>
      <c r="I2" s="24"/>
      <c r="J2" s="24"/>
      <c r="K2" s="24"/>
      <c r="L2" s="24"/>
    </row>
    <row r="3" spans="1:12" s="6" customFormat="1" x14ac:dyDescent="0.35">
      <c r="B3" s="6" t="s">
        <v>13</v>
      </c>
      <c r="C3" s="6" t="s">
        <v>14</v>
      </c>
      <c r="D3" s="6" t="s">
        <v>15</v>
      </c>
      <c r="E3" s="6" t="s">
        <v>16</v>
      </c>
      <c r="F3" s="7" t="s">
        <v>24</v>
      </c>
      <c r="G3" s="8"/>
      <c r="I3" s="6" t="s">
        <v>21</v>
      </c>
      <c r="J3" s="9"/>
      <c r="K3" s="7" t="s">
        <v>23</v>
      </c>
      <c r="L3" s="7" t="s">
        <v>24</v>
      </c>
    </row>
    <row r="4" spans="1:12" x14ac:dyDescent="0.35">
      <c r="A4" s="10" t="s">
        <v>0</v>
      </c>
      <c r="B4" s="2"/>
      <c r="C4" s="2"/>
      <c r="D4" s="2"/>
      <c r="E4" s="1" t="str">
        <f t="shared" ref="E4:E5" si="0">IFERROR(AVERAGE(B4:D4),"-")</f>
        <v>-</v>
      </c>
      <c r="F4" s="11" t="str">
        <f>E4</f>
        <v>-</v>
      </c>
      <c r="G4" s="12"/>
      <c r="H4" s="29" t="s">
        <v>20</v>
      </c>
      <c r="I4" s="30"/>
      <c r="J4" s="32">
        <v>20</v>
      </c>
      <c r="K4" s="34">
        <v>2</v>
      </c>
      <c r="L4" s="35" t="str">
        <f>IF(ISNUMBER(I4),I4/J4*20*K4,"-")</f>
        <v>-</v>
      </c>
    </row>
    <row r="5" spans="1:12" x14ac:dyDescent="0.35">
      <c r="A5" s="10" t="s">
        <v>1</v>
      </c>
      <c r="B5" s="2"/>
      <c r="C5" s="2"/>
      <c r="D5" s="2"/>
      <c r="E5" s="1" t="str">
        <f t="shared" si="0"/>
        <v>-</v>
      </c>
      <c r="F5" s="11" t="str">
        <f t="shared" ref="F5:F15" si="1">E5</f>
        <v>-</v>
      </c>
      <c r="G5" s="12"/>
      <c r="H5" s="29"/>
      <c r="I5" s="31"/>
      <c r="J5" s="33"/>
      <c r="K5" s="34"/>
      <c r="L5" s="35"/>
    </row>
    <row r="6" spans="1:12" x14ac:dyDescent="0.35">
      <c r="A6" s="10" t="s">
        <v>2</v>
      </c>
      <c r="B6" s="2"/>
      <c r="C6" s="2"/>
      <c r="D6" s="2"/>
      <c r="E6" s="1" t="str">
        <f t="shared" ref="E6:E16" si="2">IFERROR(AVERAGE(B6:D6),"-")</f>
        <v>-</v>
      </c>
      <c r="F6" s="11" t="str">
        <f t="shared" si="1"/>
        <v>-</v>
      </c>
      <c r="G6" s="12"/>
      <c r="H6" s="36" t="s">
        <v>0</v>
      </c>
      <c r="I6" s="37"/>
      <c r="J6" s="39">
        <v>20</v>
      </c>
      <c r="K6" s="34">
        <v>2</v>
      </c>
      <c r="L6" s="35" t="str">
        <f>IF(ISNUMBER(I6),I6/J6*20*K6,"-")</f>
        <v>-</v>
      </c>
    </row>
    <row r="7" spans="1:12" x14ac:dyDescent="0.35">
      <c r="A7" s="10" t="s">
        <v>4</v>
      </c>
      <c r="B7" s="2"/>
      <c r="C7" s="2"/>
      <c r="D7" s="2"/>
      <c r="E7" s="1" t="str">
        <f t="shared" si="2"/>
        <v>-</v>
      </c>
      <c r="F7" s="11" t="str">
        <f t="shared" si="1"/>
        <v>-</v>
      </c>
      <c r="G7" s="12"/>
      <c r="H7" s="36"/>
      <c r="I7" s="38"/>
      <c r="J7" s="40"/>
      <c r="K7" s="34"/>
      <c r="L7" s="35"/>
    </row>
    <row r="8" spans="1:12" x14ac:dyDescent="0.35">
      <c r="A8" s="10" t="s">
        <v>3</v>
      </c>
      <c r="B8" s="2"/>
      <c r="C8" s="2"/>
      <c r="D8" s="2"/>
      <c r="E8" s="1" t="str">
        <f t="shared" si="2"/>
        <v>-</v>
      </c>
      <c r="F8" s="11" t="str">
        <f t="shared" si="1"/>
        <v>-</v>
      </c>
      <c r="G8" s="12"/>
      <c r="H8" s="46" t="s">
        <v>1</v>
      </c>
      <c r="I8" s="47"/>
      <c r="J8" s="49">
        <v>40</v>
      </c>
      <c r="K8" s="34">
        <v>1.5</v>
      </c>
      <c r="L8" s="35" t="str">
        <f>IF(ISNUMBER(I8),I8/J8*20*K8,"-")</f>
        <v>-</v>
      </c>
    </row>
    <row r="9" spans="1:12" x14ac:dyDescent="0.35">
      <c r="A9" s="10" t="s">
        <v>5</v>
      </c>
      <c r="B9" s="2"/>
      <c r="C9" s="2"/>
      <c r="D9" s="2"/>
      <c r="E9" s="1" t="str">
        <f t="shared" si="2"/>
        <v>-</v>
      </c>
      <c r="F9" s="11" t="str">
        <f t="shared" si="1"/>
        <v>-</v>
      </c>
      <c r="G9" s="12"/>
      <c r="H9" s="46"/>
      <c r="I9" s="48"/>
      <c r="J9" s="50"/>
      <c r="K9" s="34"/>
      <c r="L9" s="35"/>
    </row>
    <row r="10" spans="1:12" x14ac:dyDescent="0.35">
      <c r="A10" s="10" t="s">
        <v>6</v>
      </c>
      <c r="B10" s="2"/>
      <c r="C10" s="2"/>
      <c r="D10" s="2"/>
      <c r="E10" s="1" t="str">
        <f t="shared" si="2"/>
        <v>-</v>
      </c>
      <c r="F10" s="11" t="str">
        <f t="shared" si="1"/>
        <v>-</v>
      </c>
      <c r="G10" s="12"/>
      <c r="H10" s="41" t="s">
        <v>2</v>
      </c>
      <c r="I10" s="42"/>
      <c r="J10" s="44">
        <v>20</v>
      </c>
      <c r="K10" s="34">
        <v>0.5</v>
      </c>
      <c r="L10" s="35" t="str">
        <f>IF(ISNUMBER(I10),I10/J10*20*K10,"-")</f>
        <v>-</v>
      </c>
    </row>
    <row r="11" spans="1:12" x14ac:dyDescent="0.35">
      <c r="A11" s="10" t="s">
        <v>7</v>
      </c>
      <c r="B11" s="2"/>
      <c r="C11" s="2"/>
      <c r="D11" s="2"/>
      <c r="E11" s="1" t="str">
        <f t="shared" si="2"/>
        <v>-</v>
      </c>
      <c r="F11" s="11" t="str">
        <f t="shared" si="1"/>
        <v>-</v>
      </c>
      <c r="G11" s="12"/>
      <c r="H11" s="41"/>
      <c r="I11" s="43"/>
      <c r="J11" s="45"/>
      <c r="K11" s="34"/>
      <c r="L11" s="35"/>
    </row>
    <row r="12" spans="1:12" x14ac:dyDescent="0.35">
      <c r="A12" s="10" t="s">
        <v>8</v>
      </c>
      <c r="B12" s="2"/>
      <c r="C12" s="2"/>
      <c r="D12" s="2"/>
      <c r="E12" s="1" t="str">
        <f t="shared" si="2"/>
        <v>-</v>
      </c>
      <c r="F12" s="11" t="str">
        <f t="shared" si="1"/>
        <v>-</v>
      </c>
      <c r="G12" s="12"/>
      <c r="H12" s="29" t="s">
        <v>22</v>
      </c>
      <c r="I12" s="30"/>
      <c r="J12" s="32">
        <v>20</v>
      </c>
      <c r="K12" s="34">
        <v>2</v>
      </c>
      <c r="L12" s="35" t="str">
        <f>IF(ISNUMBER(I12),I12/J12*20*K12,"-")</f>
        <v>-</v>
      </c>
    </row>
    <row r="13" spans="1:12" x14ac:dyDescent="0.35">
      <c r="A13" s="10" t="s">
        <v>9</v>
      </c>
      <c r="B13" s="2"/>
      <c r="C13" s="2"/>
      <c r="D13" s="2"/>
      <c r="E13" s="1" t="str">
        <f t="shared" si="2"/>
        <v>-</v>
      </c>
      <c r="F13" s="11" t="str">
        <f t="shared" si="1"/>
        <v>-</v>
      </c>
      <c r="G13" s="12"/>
      <c r="H13" s="29"/>
      <c r="I13" s="31"/>
      <c r="J13" s="33"/>
      <c r="K13" s="34"/>
      <c r="L13" s="35"/>
    </row>
    <row r="14" spans="1:12" x14ac:dyDescent="0.35">
      <c r="A14" s="10" t="s">
        <v>10</v>
      </c>
      <c r="B14" s="2"/>
      <c r="C14" s="2"/>
      <c r="D14" s="2"/>
      <c r="E14" s="1" t="str">
        <f t="shared" si="2"/>
        <v>-</v>
      </c>
      <c r="F14" s="11" t="str">
        <f t="shared" si="1"/>
        <v>-</v>
      </c>
      <c r="G14" s="12"/>
      <c r="H14" s="36" t="s">
        <v>8</v>
      </c>
      <c r="I14" s="37"/>
      <c r="J14" s="39">
        <v>20</v>
      </c>
      <c r="K14" s="34">
        <v>2</v>
      </c>
      <c r="L14" s="35" t="str">
        <f>IF(ISNUMBER(I14),I14/J14*20*K14,"-")</f>
        <v>-</v>
      </c>
    </row>
    <row r="15" spans="1:12" x14ac:dyDescent="0.35">
      <c r="A15" s="10" t="s">
        <v>11</v>
      </c>
      <c r="B15" s="2"/>
      <c r="C15" s="2"/>
      <c r="D15" s="2"/>
      <c r="E15" s="1" t="str">
        <f t="shared" si="2"/>
        <v>-</v>
      </c>
      <c r="F15" s="11" t="str">
        <f t="shared" si="1"/>
        <v>-</v>
      </c>
      <c r="G15" s="12"/>
      <c r="H15" s="36"/>
      <c r="I15" s="38"/>
      <c r="J15" s="40"/>
      <c r="K15" s="34"/>
      <c r="L15" s="35"/>
    </row>
    <row r="16" spans="1:12" x14ac:dyDescent="0.35">
      <c r="A16" s="10" t="s">
        <v>12</v>
      </c>
      <c r="B16" s="2"/>
      <c r="C16" s="2"/>
      <c r="D16" s="2"/>
      <c r="E16" s="1" t="str">
        <f t="shared" si="2"/>
        <v>-</v>
      </c>
      <c r="F16" s="11" t="str">
        <f>IFERROR(IF(E16&gt;10,E16-10,""),"-")</f>
        <v>-</v>
      </c>
      <c r="G16" s="12"/>
      <c r="I16" s="14"/>
      <c r="J16" s="15" t="s">
        <v>25</v>
      </c>
      <c r="K16" s="16">
        <f>ISNUMBER(I4)*K4+ISNUMBER(I6)*K6+ISNUMBER(I8)*K8+ISNUMBER(I10)*K10+ISNUMBER(I12)*K12+ISNUMBER(I14)*K14</f>
        <v>0</v>
      </c>
      <c r="L16" s="17">
        <f>SUM(L4:L15)</f>
        <v>0</v>
      </c>
    </row>
    <row r="17" spans="3:12" s="18" customFormat="1" ht="10.8" x14ac:dyDescent="0.25">
      <c r="F17" s="19"/>
      <c r="G17" s="20"/>
    </row>
    <row r="18" spans="3:12" ht="25.8" x14ac:dyDescent="0.35">
      <c r="C18" s="26" t="s">
        <v>18</v>
      </c>
      <c r="D18" s="26"/>
      <c r="E18" s="25" t="str">
        <f>IF(COUNTA(B4:D16)&gt;0,MIN(SUM(F4:F16)/COUNTA(F4:F15),20),"-")</f>
        <v>-</v>
      </c>
      <c r="F18" s="25"/>
      <c r="G18" s="12"/>
      <c r="H18" s="26" t="s">
        <v>18</v>
      </c>
      <c r="I18" s="26"/>
      <c r="J18" s="25" t="str">
        <f>IF(K16&gt;0,SUM(L4:L14)/SUM(K4:K14),"-")</f>
        <v>-</v>
      </c>
      <c r="K18" s="25"/>
      <c r="L18" s="25"/>
    </row>
    <row r="19" spans="3:12" s="18" customFormat="1" ht="10.8" x14ac:dyDescent="0.25">
      <c r="F19" s="19"/>
    </row>
    <row r="20" spans="3:12" ht="25.8" x14ac:dyDescent="0.5">
      <c r="D20" s="27" t="s">
        <v>26</v>
      </c>
      <c r="E20" s="27"/>
      <c r="F20" s="28">
        <f>IF(E18&lt;&gt;"-",E18*40/100,0)+IF(J18&lt;&gt;"-",J18*60/100,0)</f>
        <v>0</v>
      </c>
      <c r="G20" s="28"/>
      <c r="H20" s="21" t="str">
        <f>IF(F20&lt;10,"Refusé",IF(F20&lt;12,"Admis",IF(F20&lt;14,"AB",IF(F20&lt;16,"B",IF(F20&lt;18,"TB","Félicitations")))))</f>
        <v>Refusé</v>
      </c>
      <c r="I20" s="22"/>
      <c r="J20" s="22"/>
      <c r="K20" s="22"/>
      <c r="L20" s="22"/>
    </row>
  </sheetData>
  <mergeCells count="39">
    <mergeCell ref="A2:F2"/>
    <mergeCell ref="H4:H5"/>
    <mergeCell ref="I4:I5"/>
    <mergeCell ref="J4:J5"/>
    <mergeCell ref="K4:K5"/>
    <mergeCell ref="L10:L11"/>
    <mergeCell ref="L4:L5"/>
    <mergeCell ref="H6:H7"/>
    <mergeCell ref="I6:I7"/>
    <mergeCell ref="J6:J7"/>
    <mergeCell ref="K6:K7"/>
    <mergeCell ref="L6:L7"/>
    <mergeCell ref="H8:H9"/>
    <mergeCell ref="I8:I9"/>
    <mergeCell ref="J8:J9"/>
    <mergeCell ref="D20:E20"/>
    <mergeCell ref="F20:G20"/>
    <mergeCell ref="H12:H13"/>
    <mergeCell ref="I12:I13"/>
    <mergeCell ref="J12:J13"/>
    <mergeCell ref="H14:H15"/>
    <mergeCell ref="I14:I15"/>
    <mergeCell ref="J14:J15"/>
    <mergeCell ref="A1:L1"/>
    <mergeCell ref="H2:L2"/>
    <mergeCell ref="E18:F18"/>
    <mergeCell ref="C18:D18"/>
    <mergeCell ref="J18:L18"/>
    <mergeCell ref="H18:I18"/>
    <mergeCell ref="K12:K13"/>
    <mergeCell ref="L12:L13"/>
    <mergeCell ref="K14:K15"/>
    <mergeCell ref="L14:L15"/>
    <mergeCell ref="K8:K9"/>
    <mergeCell ref="L8:L9"/>
    <mergeCell ref="H10:H11"/>
    <mergeCell ref="I10:I11"/>
    <mergeCell ref="J10:J11"/>
    <mergeCell ref="K10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 LESTIENNE</dc:creator>
  <cp:lastModifiedBy>Hervé LESTIENNE</cp:lastModifiedBy>
  <dcterms:created xsi:type="dcterms:W3CDTF">2025-11-19T14:44:59Z</dcterms:created>
  <dcterms:modified xsi:type="dcterms:W3CDTF">2025-11-19T16:17:03Z</dcterms:modified>
</cp:coreProperties>
</file>